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G100" i="1" l="1"/>
  <c r="B113" i="1"/>
  <c r="G52" i="1"/>
  <c r="G49" i="1"/>
  <c r="G48" i="1"/>
  <c r="G47" i="1"/>
  <c r="G45" i="1"/>
  <c r="G44" i="1"/>
  <c r="G43" i="1"/>
  <c r="G42" i="1"/>
  <c r="G50" i="1"/>
  <c r="H57" i="1"/>
  <c r="H58" i="1"/>
  <c r="H59" i="1"/>
  <c r="H60" i="1"/>
  <c r="H61" i="1"/>
  <c r="H62" i="1"/>
  <c r="H63" i="1"/>
  <c r="H69" i="1"/>
  <c r="I9" i="1"/>
  <c r="K9" i="1"/>
  <c r="B55" i="1"/>
  <c r="B98" i="1"/>
  <c r="B40" i="1"/>
  <c r="C94" i="1"/>
  <c r="H53" i="1"/>
  <c r="H9" i="1"/>
  <c r="H124" i="1"/>
  <c r="H115" i="1"/>
  <c r="H116" i="1"/>
  <c r="H117" i="1"/>
  <c r="H118" i="1"/>
  <c r="H119" i="1"/>
  <c r="H120" i="1"/>
  <c r="L9" i="1"/>
  <c r="M9" i="1"/>
  <c r="K123" i="1"/>
  <c r="K63" i="1"/>
  <c r="H111" i="1"/>
  <c r="C143" i="1"/>
  <c r="I111" i="1"/>
  <c r="J111" i="1"/>
  <c r="K7" i="1"/>
  <c r="H7" i="1"/>
  <c r="K124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<sst xmlns="http://schemas.openxmlformats.org/spreadsheetml/2006/main" count="257" uniqueCount="123">
  <si>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</si>
  <si>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</si>
  <si>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</si>
  <si>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</si>
  <si>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</si>
  <si>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</si>
  <si>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</si>
  <si>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</si>
  <si>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</si>
  <si>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</si>
  <si>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</si>
  <si>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</si>
  <si>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</si>
  <si>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</si>
  <si>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</si>
  <si>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</si>
  <si>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</si>
  <si>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</si>
  <si>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</si>
  <si>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</si>
  <si>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</si>
  <si>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</si>
  <si>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</si>
  <si>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</si>
  <si>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</si>
  <si>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</si>
  <si>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</si>
  <si>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</si>
  <si>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</si>
  <si>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</si>
  <si>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</si>
  <si>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</si>
  <si>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</si>
  <si>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</si>
  <si>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</si>
  <si>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</si>
  <si>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</si>
  <si>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</si>
  <si>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</si>
  <si>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</si>
  <si>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</si>
  <si>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</si>
  <si>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</si>
  <si>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</si>
  <si>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</si>
  <si>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</si>
  <si>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</si>
  <si>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</si>
  <si>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</si>
  <si>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</si>
  <si>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</si>
  <si>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</si>
  <si>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</si>
  <si>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</si>
  <si>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</si>
  <si>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</si>
  <si>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</si>
  <si>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</si>
  <si>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</si>
  <si>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</si>
  <si>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</si>
  <si>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</si>
  <si>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</si>
  <si>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</si>
  <si>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</si>
  <si>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</si>
  <si>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</si>
  <si>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</si>
  <si>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</si>
  <si>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</si>
  <si>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</si>
  <si>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</si>
  <si>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</si>
  <si>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</si>
  <si>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</si>
  <si>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</si>
  <si>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</si>
  <si>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</si>
  <si>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</si>
  <si>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</si>
  <si>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</si>
  <si>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</si>
  <si>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</si>
  <si>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</si>
  <si>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</si>
  <si>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</si>
  <si>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</si>
  <si>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</si>
  <si>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</si>
  <si>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</si>
  <si>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</si>
  <si>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</si>
  <si>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</si>
  <si>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H Wickham</t>
  </si>
  <si>
    <t>J Rollett</t>
  </si>
  <si>
    <t>14:00 PM</t>
  </si>
  <si>
    <t>J Gilbert</t>
  </si>
  <si>
    <t xml:space="preserve">11th </t>
  </si>
  <si>
    <t>LBW</t>
  </si>
  <si>
    <t>DNB</t>
  </si>
  <si>
    <t>Run</t>
  </si>
  <si>
    <t>Hendricks XI 2017</t>
  </si>
  <si>
    <t>Fairlands CC</t>
  </si>
  <si>
    <t>-</t>
  </si>
  <si>
    <t>Timed</t>
  </si>
  <si>
    <t>R Patel</t>
  </si>
  <si>
    <t>Dave</t>
  </si>
  <si>
    <t>W Pitt</t>
  </si>
  <si>
    <t>Max</t>
  </si>
  <si>
    <t>P Kassell</t>
  </si>
  <si>
    <t>G Flashman</t>
  </si>
  <si>
    <t>S Chillman</t>
  </si>
  <si>
    <t>L Kinsella</t>
  </si>
  <si>
    <t>V Seita</t>
  </si>
  <si>
    <t>B Bilsand</t>
  </si>
  <si>
    <t>J Downs</t>
  </si>
  <si>
    <t>H Rathod</t>
  </si>
  <si>
    <t>Caught Kumar</t>
  </si>
  <si>
    <t>Stumped Dickens</t>
  </si>
  <si>
    <t>Caught Downs</t>
  </si>
  <si>
    <t>M Dickens</t>
  </si>
  <si>
    <t>Fairlands CC Won by 9 wickets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</si>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</sst>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28352"/>
        <c:axId val="150147456"/>
      </c:lineChart>
      <c:catAx>
        <c:axId val="144628352"/>
        <c:scaling>
          <c:orientation val="minMax"/>
        </c:scaling>
        <c:delete val="0"/>
        <c:axPos val="b"/>
        <c:majorTickMark val="in"/>
        <c:minorTickMark val="none"/>
        <c:tickLblPos val="none"/>
        <c:crossAx val="15014745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01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62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54624"/>
        <c:axId val="150164608"/>
      </c:lineChart>
      <c:catAx>
        <c:axId val="150154624"/>
        <c:scaling>
          <c:orientation val="minMax"/>
        </c:scaling>
        <c:delete val="0"/>
        <c:axPos val="b"/>
        <c:majorTickMark val="in"/>
        <c:minorTickMark val="none"/>
        <c:tickLblPos val="none"/>
        <c:crossAx val="15016460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016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5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59" workbookViewId="0">
      <selection activeCell="L92" sqref="L92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2</v>
      </c>
      <c r="B4" s="90"/>
      <c r="C4" s="90"/>
      <c r="D4" s="90"/>
      <c r="E4" s="90"/>
      <c r="F4" s="91"/>
      <c r="H4" s="92" t="s">
        <v>121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102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Hendricks XI</v>
      </c>
      <c r="I7" s="165"/>
      <c r="J7" s="166"/>
      <c r="K7" s="164" t="str">
        <f>B98</f>
        <v>Fairlands CC</v>
      </c>
      <c r="L7" s="165"/>
      <c r="M7" s="166"/>
    </row>
    <row r="8" spans="1:13" s="2" customFormat="1" ht="12" x14ac:dyDescent="0.2">
      <c r="A8" s="95">
        <v>42897</v>
      </c>
      <c r="B8" s="96"/>
      <c r="C8" s="97" t="s">
        <v>95</v>
      </c>
      <c r="D8" s="98"/>
      <c r="E8" s="99" t="s">
        <v>102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84</v>
      </c>
      <c r="I9" s="44">
        <f>SUM(H57:H67)+H69</f>
        <v>10</v>
      </c>
      <c r="J9" s="8">
        <f>SUM(E57:E69)</f>
        <v>18.100000000000001</v>
      </c>
      <c r="K9" s="9">
        <f>SUM(G115:G122)+C141+C142</f>
        <v>85</v>
      </c>
      <c r="L9" s="44">
        <f>SUM(H115:H124)</f>
        <v>1</v>
      </c>
      <c r="M9" s="8">
        <f>SUM(E115:E124)</f>
        <v>12</v>
      </c>
    </row>
    <row r="10" spans="1:13" s="2" customFormat="1" ht="12" x14ac:dyDescent="0.2">
      <c r="A10" s="116" t="s">
        <v>103</v>
      </c>
      <c r="B10" s="117"/>
      <c r="C10" s="118" t="s">
        <v>72</v>
      </c>
      <c r="D10" s="119"/>
      <c r="E10" s="99" t="s">
        <v>104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Fairlands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Hendricks XI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105</v>
      </c>
      <c r="C42" s="134"/>
      <c r="D42" s="134"/>
      <c r="E42" s="115" t="s">
        <v>49</v>
      </c>
      <c r="F42" s="115"/>
      <c r="G42" s="17" t="str">
        <f>B58</f>
        <v>S Chillman</v>
      </c>
      <c r="H42" s="35">
        <v>0</v>
      </c>
      <c r="I42" s="35"/>
      <c r="J42" s="35"/>
      <c r="K42" s="35"/>
    </row>
    <row r="43" spans="1:13" s="2" customFormat="1" ht="12" x14ac:dyDescent="0.2">
      <c r="A43" s="34">
        <v>2</v>
      </c>
      <c r="B43" s="134" t="s">
        <v>106</v>
      </c>
      <c r="C43" s="134"/>
      <c r="D43" s="134"/>
      <c r="E43" s="115" t="s">
        <v>117</v>
      </c>
      <c r="F43" s="115"/>
      <c r="G43" s="17" t="str">
        <f>B57</f>
        <v>G Flashman</v>
      </c>
      <c r="H43" s="35">
        <v>0</v>
      </c>
      <c r="I43" s="35"/>
      <c r="J43" s="35"/>
      <c r="K43" s="35"/>
    </row>
    <row r="44" spans="1:13" s="2" customFormat="1" ht="12" x14ac:dyDescent="0.2">
      <c r="A44" s="34">
        <v>3</v>
      </c>
      <c r="B44" s="134" t="s">
        <v>94</v>
      </c>
      <c r="C44" s="134"/>
      <c r="D44" s="134"/>
      <c r="E44" s="115" t="s">
        <v>49</v>
      </c>
      <c r="F44" s="115"/>
      <c r="G44" s="17" t="str">
        <f>B57</f>
        <v>G Flashman</v>
      </c>
      <c r="H44" s="35">
        <v>4</v>
      </c>
      <c r="I44" s="35"/>
      <c r="J44" s="35"/>
      <c r="K44" s="35"/>
    </row>
    <row r="45" spans="1:13" s="2" customFormat="1" ht="12" x14ac:dyDescent="0.2">
      <c r="A45" s="34">
        <v>4</v>
      </c>
      <c r="B45" s="134" t="s">
        <v>96</v>
      </c>
      <c r="C45" s="134"/>
      <c r="D45" s="134"/>
      <c r="E45" s="115" t="s">
        <v>49</v>
      </c>
      <c r="F45" s="115"/>
      <c r="G45" s="17" t="str">
        <f>B59</f>
        <v>L Kinsella</v>
      </c>
      <c r="H45" s="35">
        <v>14</v>
      </c>
      <c r="I45" s="35"/>
      <c r="J45" s="35"/>
      <c r="K45" s="35"/>
    </row>
    <row r="46" spans="1:13" s="2" customFormat="1" ht="12" x14ac:dyDescent="0.2">
      <c r="A46" s="34">
        <v>5</v>
      </c>
      <c r="B46" s="134" t="s">
        <v>107</v>
      </c>
      <c r="C46" s="134"/>
      <c r="D46" s="134"/>
      <c r="E46" s="115" t="s">
        <v>100</v>
      </c>
      <c r="F46" s="115"/>
      <c r="G46" s="17" t="s">
        <v>89</v>
      </c>
      <c r="H46" s="35">
        <v>9</v>
      </c>
      <c r="I46" s="35"/>
      <c r="J46" s="35"/>
      <c r="K46" s="35"/>
    </row>
    <row r="47" spans="1:13" s="2" customFormat="1" ht="12" x14ac:dyDescent="0.2">
      <c r="A47" s="34">
        <v>6</v>
      </c>
      <c r="B47" s="134" t="s">
        <v>108</v>
      </c>
      <c r="C47" s="134"/>
      <c r="D47" s="134"/>
      <c r="E47" s="115" t="s">
        <v>118</v>
      </c>
      <c r="F47" s="115"/>
      <c r="G47" s="17" t="str">
        <f>B60</f>
        <v>V Seita</v>
      </c>
      <c r="H47" s="35">
        <v>6</v>
      </c>
      <c r="I47" s="35"/>
      <c r="J47" s="35"/>
      <c r="K47" s="35"/>
    </row>
    <row r="48" spans="1:13" s="2" customFormat="1" ht="12" x14ac:dyDescent="0.2">
      <c r="A48" s="34">
        <v>7</v>
      </c>
      <c r="B48" s="134" t="s">
        <v>93</v>
      </c>
      <c r="C48" s="134"/>
      <c r="D48" s="134"/>
      <c r="E48" s="115" t="s">
        <v>49</v>
      </c>
      <c r="F48" s="115"/>
      <c r="G48" s="17" t="str">
        <f>B61</f>
        <v>B Bilsand</v>
      </c>
      <c r="H48" s="35">
        <v>15</v>
      </c>
      <c r="I48" s="35"/>
      <c r="J48" s="35"/>
      <c r="K48" s="35"/>
    </row>
    <row r="49" spans="1:13" s="2" customFormat="1" ht="12" x14ac:dyDescent="0.2">
      <c r="A49" s="34">
        <v>8</v>
      </c>
      <c r="B49" s="134" t="s">
        <v>88</v>
      </c>
      <c r="C49" s="134"/>
      <c r="D49" s="134"/>
      <c r="E49" s="115" t="s">
        <v>119</v>
      </c>
      <c r="F49" s="115"/>
      <c r="G49" s="17" t="str">
        <f>B61</f>
        <v>B Bilsand</v>
      </c>
      <c r="H49" s="35">
        <v>2</v>
      </c>
      <c r="I49" s="35"/>
      <c r="J49" s="35"/>
      <c r="K49" s="35"/>
    </row>
    <row r="50" spans="1:13" s="2" customFormat="1" ht="12" x14ac:dyDescent="0.2">
      <c r="A50" s="34">
        <v>9</v>
      </c>
      <c r="B50" s="134" t="s">
        <v>109</v>
      </c>
      <c r="C50" s="134"/>
      <c r="D50" s="134"/>
      <c r="E50" s="115" t="s">
        <v>98</v>
      </c>
      <c r="F50" s="115"/>
      <c r="G50" s="17" t="str">
        <f>B60</f>
        <v>V Seita</v>
      </c>
      <c r="H50" s="35">
        <v>0</v>
      </c>
      <c r="I50" s="35"/>
      <c r="J50" s="35"/>
      <c r="K50" s="35"/>
    </row>
    <row r="51" spans="1:13" s="2" customFormat="1" ht="12" x14ac:dyDescent="0.2">
      <c r="A51" s="34">
        <v>10</v>
      </c>
      <c r="B51" s="134" t="s">
        <v>106</v>
      </c>
      <c r="C51" s="134"/>
      <c r="D51" s="134"/>
      <c r="E51" s="115" t="s">
        <v>90</v>
      </c>
      <c r="F51" s="115"/>
      <c r="G51" s="17" t="s">
        <v>89</v>
      </c>
      <c r="H51" s="35">
        <v>16</v>
      </c>
      <c r="I51" s="35"/>
      <c r="J51" s="35"/>
      <c r="K51" s="35"/>
    </row>
    <row r="52" spans="1:13" s="2" customFormat="1" ht="12" x14ac:dyDescent="0.2">
      <c r="A52" s="34">
        <v>11</v>
      </c>
      <c r="B52" s="134" t="s">
        <v>105</v>
      </c>
      <c r="C52" s="134"/>
      <c r="D52" s="134"/>
      <c r="E52" s="115" t="s">
        <v>117</v>
      </c>
      <c r="F52" s="115"/>
      <c r="G52" s="17" t="str">
        <f>B63</f>
        <v>H Rathod</v>
      </c>
      <c r="H52" s="35">
        <v>8</v>
      </c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74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E5</f>
        <v>Fairlands CC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122</v>
      </c>
      <c r="L56" s="148"/>
      <c r="M56" s="149"/>
    </row>
    <row r="57" spans="1:13" s="2" customFormat="1" ht="12" x14ac:dyDescent="0.2">
      <c r="A57" s="34" t="s">
        <v>57</v>
      </c>
      <c r="B57" s="138" t="s">
        <v>110</v>
      </c>
      <c r="C57" s="139"/>
      <c r="D57" s="140"/>
      <c r="E57" s="43">
        <v>2</v>
      </c>
      <c r="F57" s="44">
        <v>0</v>
      </c>
      <c r="G57" s="44">
        <v>8</v>
      </c>
      <c r="H57" s="44">
        <f t="shared" ref="H57:H63" si="0">COUNTIF($G$42:$G$52,"="&amp;B57)</f>
        <v>2</v>
      </c>
      <c r="I57" s="44"/>
      <c r="J57" s="44"/>
      <c r="K57" s="73">
        <f t="shared" ref="K57:K62" si="1">G57/E57</f>
        <v>4</v>
      </c>
      <c r="L57" s="74"/>
      <c r="M57" s="75"/>
    </row>
    <row r="58" spans="1:13" s="2" customFormat="1" ht="12" x14ac:dyDescent="0.2">
      <c r="A58" s="34" t="s">
        <v>58</v>
      </c>
      <c r="B58" s="138" t="s">
        <v>111</v>
      </c>
      <c r="C58" s="139"/>
      <c r="D58" s="140"/>
      <c r="E58" s="43">
        <v>4</v>
      </c>
      <c r="F58" s="44">
        <v>1</v>
      </c>
      <c r="G58" s="44">
        <v>6</v>
      </c>
      <c r="H58" s="44">
        <f t="shared" si="0"/>
        <v>1</v>
      </c>
      <c r="I58" s="44"/>
      <c r="J58" s="44"/>
      <c r="K58" s="73">
        <f t="shared" si="1"/>
        <v>1.5</v>
      </c>
      <c r="L58" s="74"/>
      <c r="M58" s="75"/>
    </row>
    <row r="59" spans="1:13" s="2" customFormat="1" ht="12" x14ac:dyDescent="0.2">
      <c r="A59" s="34" t="s">
        <v>59</v>
      </c>
      <c r="B59" s="138" t="s">
        <v>112</v>
      </c>
      <c r="C59" s="139"/>
      <c r="D59" s="140"/>
      <c r="E59" s="43">
        <v>4</v>
      </c>
      <c r="F59" s="44">
        <v>0</v>
      </c>
      <c r="G59" s="44">
        <v>27</v>
      </c>
      <c r="H59" s="44">
        <f t="shared" si="0"/>
        <v>1</v>
      </c>
      <c r="I59" s="44"/>
      <c r="J59" s="44"/>
      <c r="K59" s="73">
        <f t="shared" si="1"/>
        <v>6.75</v>
      </c>
      <c r="L59" s="74"/>
      <c r="M59" s="75"/>
    </row>
    <row r="60" spans="1:13" s="2" customFormat="1" ht="12" x14ac:dyDescent="0.2">
      <c r="A60" s="45" t="s">
        <v>60</v>
      </c>
      <c r="B60" s="138" t="s">
        <v>113</v>
      </c>
      <c r="C60" s="139"/>
      <c r="D60" s="140"/>
      <c r="E60" s="43">
        <v>3</v>
      </c>
      <c r="F60" s="44">
        <v>0</v>
      </c>
      <c r="G60" s="44">
        <v>14</v>
      </c>
      <c r="H60" s="44">
        <f t="shared" si="0"/>
        <v>2</v>
      </c>
      <c r="I60" s="44"/>
      <c r="J60" s="44"/>
      <c r="K60" s="73">
        <f t="shared" si="1"/>
        <v>4.666666666666667</v>
      </c>
      <c r="L60" s="74"/>
      <c r="M60" s="75"/>
    </row>
    <row r="61" spans="1:13" s="2" customFormat="1" ht="12" x14ac:dyDescent="0.2">
      <c r="A61" s="45" t="s">
        <v>61</v>
      </c>
      <c r="B61" s="150" t="s">
        <v>114</v>
      </c>
      <c r="C61" s="151"/>
      <c r="D61" s="152"/>
      <c r="E61" s="49">
        <v>3</v>
      </c>
      <c r="F61" s="50">
        <v>0</v>
      </c>
      <c r="G61" s="50">
        <v>8</v>
      </c>
      <c r="H61" s="44">
        <f t="shared" si="0"/>
        <v>2</v>
      </c>
      <c r="I61" s="50"/>
      <c r="J61" s="50"/>
      <c r="K61" s="73">
        <f t="shared" si="1"/>
        <v>2.6666666666666665</v>
      </c>
      <c r="L61" s="74"/>
      <c r="M61" s="75"/>
    </row>
    <row r="62" spans="1:13" s="2" customFormat="1" ht="12" x14ac:dyDescent="0.2">
      <c r="A62" s="45" t="s">
        <v>62</v>
      </c>
      <c r="B62" s="150" t="s">
        <v>115</v>
      </c>
      <c r="C62" s="151"/>
      <c r="D62" s="152"/>
      <c r="E62" s="49">
        <v>2</v>
      </c>
      <c r="F62" s="50">
        <v>0</v>
      </c>
      <c r="G62" s="50">
        <v>19</v>
      </c>
      <c r="H62" s="44">
        <f t="shared" si="0"/>
        <v>0</v>
      </c>
      <c r="I62" s="50"/>
      <c r="J62" s="50"/>
      <c r="K62" s="73">
        <f t="shared" si="1"/>
        <v>9.5</v>
      </c>
      <c r="L62" s="74"/>
      <c r="M62" s="75"/>
    </row>
    <row r="63" spans="1:13" s="2" customFormat="1" ht="12" x14ac:dyDescent="0.2">
      <c r="A63" s="45" t="s">
        <v>63</v>
      </c>
      <c r="B63" s="150" t="s">
        <v>116</v>
      </c>
      <c r="C63" s="151"/>
      <c r="D63" s="152"/>
      <c r="E63" s="49">
        <v>0.1</v>
      </c>
      <c r="F63" s="50">
        <v>0</v>
      </c>
      <c r="G63" s="50">
        <v>0</v>
      </c>
      <c r="H63" s="44">
        <f t="shared" si="0"/>
        <v>1</v>
      </c>
      <c r="I63" s="50"/>
      <c r="J63" s="50"/>
      <c r="K63" s="73">
        <f>G63/E63</f>
        <v>0</v>
      </c>
      <c r="L63" s="74"/>
      <c r="M63" s="75"/>
    </row>
    <row r="64" spans="1:13" s="2" customFormat="1" ht="12" x14ac:dyDescent="0.2">
      <c r="A64" s="45" t="s">
        <v>69</v>
      </c>
      <c r="B64" s="70"/>
      <c r="C64" s="71"/>
      <c r="D64" s="72"/>
      <c r="E64" s="49"/>
      <c r="F64" s="50"/>
      <c r="G64" s="50"/>
      <c r="H64" s="44"/>
      <c r="I64" s="50"/>
      <c r="J64" s="50"/>
      <c r="K64" s="73"/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97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1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6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2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0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2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10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Fairlands CC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/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120</v>
      </c>
      <c r="C100" s="134"/>
      <c r="D100" s="134"/>
      <c r="E100" s="115" t="s">
        <v>49</v>
      </c>
      <c r="F100" s="115"/>
      <c r="G100" s="17" t="str">
        <f>B117</f>
        <v>J Hewlett</v>
      </c>
      <c r="H100" s="35">
        <v>27</v>
      </c>
      <c r="I100" s="35"/>
      <c r="J100" s="35"/>
      <c r="K100" s="35"/>
    </row>
    <row r="101" spans="1:12" s="2" customFormat="1" ht="12" x14ac:dyDescent="0.2">
      <c r="A101" s="34">
        <v>2</v>
      </c>
      <c r="B101" s="134" t="s">
        <v>116</v>
      </c>
      <c r="C101" s="134"/>
      <c r="D101" s="134"/>
      <c r="E101" s="115" t="s">
        <v>90</v>
      </c>
      <c r="F101" s="115"/>
      <c r="G101" s="17" t="s">
        <v>89</v>
      </c>
      <c r="H101" s="35">
        <v>34</v>
      </c>
      <c r="I101" s="35"/>
      <c r="J101" s="35"/>
      <c r="K101" s="35"/>
    </row>
    <row r="102" spans="1:12" s="2" customFormat="1" ht="12" x14ac:dyDescent="0.2">
      <c r="A102" s="34">
        <v>3</v>
      </c>
      <c r="B102" s="134" t="s">
        <v>114</v>
      </c>
      <c r="C102" s="134"/>
      <c r="D102" s="134"/>
      <c r="E102" s="115" t="s">
        <v>90</v>
      </c>
      <c r="F102" s="115"/>
      <c r="G102" s="17" t="s">
        <v>89</v>
      </c>
      <c r="H102" s="35">
        <v>12</v>
      </c>
      <c r="I102" s="35"/>
      <c r="J102" s="35"/>
      <c r="K102" s="35"/>
    </row>
    <row r="103" spans="1:12" s="2" customFormat="1" ht="12" x14ac:dyDescent="0.2">
      <c r="A103" s="34">
        <v>4</v>
      </c>
      <c r="B103" s="134" t="s">
        <v>99</v>
      </c>
      <c r="C103" s="134"/>
      <c r="D103" s="134"/>
      <c r="E103" s="115"/>
      <c r="F103" s="115"/>
      <c r="G103" s="17"/>
      <c r="H103" s="35"/>
      <c r="I103" s="35"/>
      <c r="J103" s="35"/>
      <c r="K103" s="35"/>
    </row>
    <row r="104" spans="1:12" s="2" customFormat="1" ht="12" x14ac:dyDescent="0.2">
      <c r="A104" s="34">
        <v>5</v>
      </c>
      <c r="B104" s="134" t="s">
        <v>99</v>
      </c>
      <c r="C104" s="134"/>
      <c r="D104" s="134"/>
      <c r="E104" s="115"/>
      <c r="F104" s="115"/>
      <c r="G104" s="17"/>
      <c r="H104" s="35"/>
      <c r="I104" s="35"/>
      <c r="J104" s="35"/>
      <c r="K104" s="35"/>
    </row>
    <row r="105" spans="1:12" s="2" customFormat="1" ht="12" x14ac:dyDescent="0.2">
      <c r="A105" s="34">
        <v>6</v>
      </c>
      <c r="B105" s="134" t="s">
        <v>99</v>
      </c>
      <c r="C105" s="134"/>
      <c r="D105" s="134"/>
      <c r="E105" s="115"/>
      <c r="F105" s="115"/>
      <c r="G105" s="17"/>
      <c r="H105" s="35"/>
      <c r="I105" s="35"/>
      <c r="J105" s="35"/>
      <c r="K105" s="35"/>
    </row>
    <row r="106" spans="1:12" s="2" customFormat="1" ht="12" x14ac:dyDescent="0.2">
      <c r="A106" s="34">
        <v>7</v>
      </c>
      <c r="B106" s="134" t="s">
        <v>99</v>
      </c>
      <c r="C106" s="134"/>
      <c r="D106" s="134"/>
      <c r="E106" s="115"/>
      <c r="F106" s="115"/>
      <c r="G106" s="17"/>
      <c r="H106" s="35"/>
      <c r="I106" s="35"/>
      <c r="J106" s="35"/>
      <c r="K106" s="35"/>
    </row>
    <row r="107" spans="1:12" s="2" customFormat="1" ht="12" x14ac:dyDescent="0.2">
      <c r="A107" s="34">
        <v>8</v>
      </c>
      <c r="B107" s="134" t="s">
        <v>99</v>
      </c>
      <c r="C107" s="134"/>
      <c r="D107" s="134"/>
      <c r="E107" s="115"/>
      <c r="F107" s="115"/>
      <c r="G107" s="17"/>
      <c r="H107" s="35"/>
      <c r="I107" s="35"/>
      <c r="J107" s="35"/>
      <c r="K107" s="35"/>
      <c r="L107" s="3"/>
    </row>
    <row r="108" spans="1:12" s="2" customFormat="1" ht="12" x14ac:dyDescent="0.2">
      <c r="A108" s="34">
        <v>9</v>
      </c>
      <c r="B108" s="134" t="s">
        <v>99</v>
      </c>
      <c r="C108" s="134"/>
      <c r="D108" s="134"/>
      <c r="E108" s="115"/>
      <c r="F108" s="115"/>
      <c r="G108" s="17"/>
      <c r="H108" s="35"/>
      <c r="I108" s="35"/>
      <c r="J108" s="35"/>
      <c r="K108" s="35"/>
    </row>
    <row r="109" spans="1:12" s="2" customFormat="1" ht="12" x14ac:dyDescent="0.2">
      <c r="A109" s="34">
        <v>10</v>
      </c>
      <c r="B109" s="134" t="s">
        <v>99</v>
      </c>
      <c r="C109" s="134"/>
      <c r="D109" s="134"/>
      <c r="E109" s="115"/>
      <c r="F109" s="115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134" t="s">
        <v>99</v>
      </c>
      <c r="C110" s="134"/>
      <c r="D110" s="134"/>
      <c r="E110" s="115"/>
      <c r="F110" s="115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73</v>
      </c>
      <c r="I111" s="65">
        <f>SUM(I100:I110)</f>
        <v>0</v>
      </c>
      <c r="J111" s="65">
        <f>SUM(J100:J110)</f>
        <v>0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Hendricks XI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122</v>
      </c>
      <c r="L114" s="155"/>
      <c r="M114" s="160"/>
    </row>
    <row r="115" spans="1:13" s="2" customFormat="1" ht="12" x14ac:dyDescent="0.2">
      <c r="A115" s="34" t="s">
        <v>57</v>
      </c>
      <c r="B115" s="138" t="s">
        <v>96</v>
      </c>
      <c r="C115" s="139"/>
      <c r="D115" s="140"/>
      <c r="E115" s="43">
        <v>3</v>
      </c>
      <c r="F115" s="44">
        <v>0</v>
      </c>
      <c r="G115" s="44">
        <v>19</v>
      </c>
      <c r="H115" s="44">
        <f>COUNTIF($G$100:$G$110,"="&amp;B115)</f>
        <v>0</v>
      </c>
      <c r="I115" s="44"/>
      <c r="J115" s="44"/>
      <c r="K115" s="73">
        <f t="shared" ref="K115:K124" si="2">G115/E115</f>
        <v>6.333333333333333</v>
      </c>
      <c r="L115" s="74"/>
      <c r="M115" s="75"/>
    </row>
    <row r="116" spans="1:13" s="2" customFormat="1" ht="12" x14ac:dyDescent="0.2">
      <c r="A116" s="34" t="s">
        <v>58</v>
      </c>
      <c r="B116" s="138" t="s">
        <v>107</v>
      </c>
      <c r="C116" s="139"/>
      <c r="D116" s="140"/>
      <c r="E116" s="43">
        <v>3</v>
      </c>
      <c r="F116" s="44">
        <v>0</v>
      </c>
      <c r="G116" s="44">
        <v>14</v>
      </c>
      <c r="H116" s="44">
        <f t="shared" ref="H116:H120" si="3">COUNTIF($G$100:$G$110,"="&amp;B116)</f>
        <v>0</v>
      </c>
      <c r="I116" s="44"/>
      <c r="J116" s="44"/>
      <c r="K116" s="73">
        <f t="shared" si="2"/>
        <v>4.666666666666667</v>
      </c>
      <c r="L116" s="74"/>
      <c r="M116" s="75"/>
    </row>
    <row r="117" spans="1:13" s="2" customFormat="1" ht="12" x14ac:dyDescent="0.2">
      <c r="A117" s="34" t="s">
        <v>59</v>
      </c>
      <c r="B117" s="138" t="s">
        <v>88</v>
      </c>
      <c r="C117" s="139"/>
      <c r="D117" s="140"/>
      <c r="E117" s="43">
        <v>2</v>
      </c>
      <c r="F117" s="44">
        <v>0</v>
      </c>
      <c r="G117" s="44">
        <v>11</v>
      </c>
      <c r="H117" s="44">
        <f t="shared" si="3"/>
        <v>1</v>
      </c>
      <c r="I117" s="44"/>
      <c r="J117" s="44"/>
      <c r="K117" s="73">
        <f t="shared" si="2"/>
        <v>5.5</v>
      </c>
      <c r="L117" s="74"/>
      <c r="M117" s="75"/>
    </row>
    <row r="118" spans="1:13" s="2" customFormat="1" ht="12" x14ac:dyDescent="0.2">
      <c r="A118" s="45" t="s">
        <v>60</v>
      </c>
      <c r="B118" s="138" t="s">
        <v>94</v>
      </c>
      <c r="C118" s="139"/>
      <c r="D118" s="140"/>
      <c r="E118" s="43">
        <v>2</v>
      </c>
      <c r="F118" s="44">
        <v>0</v>
      </c>
      <c r="G118" s="44">
        <v>17</v>
      </c>
      <c r="H118" s="44">
        <f t="shared" si="3"/>
        <v>0</v>
      </c>
      <c r="I118" s="44"/>
      <c r="J118" s="44"/>
      <c r="K118" s="73">
        <f t="shared" si="2"/>
        <v>8.5</v>
      </c>
      <c r="L118" s="74"/>
      <c r="M118" s="75"/>
    </row>
    <row r="119" spans="1:13" s="2" customFormat="1" ht="12" x14ac:dyDescent="0.2">
      <c r="A119" s="45" t="s">
        <v>61</v>
      </c>
      <c r="B119" s="150" t="s">
        <v>105</v>
      </c>
      <c r="C119" s="151"/>
      <c r="D119" s="152"/>
      <c r="E119" s="49">
        <v>1</v>
      </c>
      <c r="F119" s="50">
        <v>0</v>
      </c>
      <c r="G119" s="50">
        <v>2</v>
      </c>
      <c r="H119" s="44">
        <f t="shared" si="3"/>
        <v>0</v>
      </c>
      <c r="I119" s="50"/>
      <c r="J119" s="50"/>
      <c r="K119" s="73">
        <f t="shared" si="2"/>
        <v>2</v>
      </c>
      <c r="L119" s="74"/>
      <c r="M119" s="75"/>
    </row>
    <row r="120" spans="1:13" s="2" customFormat="1" ht="12" x14ac:dyDescent="0.2">
      <c r="A120" s="45" t="s">
        <v>68</v>
      </c>
      <c r="B120" s="150" t="s">
        <v>108</v>
      </c>
      <c r="C120" s="151"/>
      <c r="D120" s="152"/>
      <c r="E120" s="49">
        <v>1</v>
      </c>
      <c r="F120" s="50">
        <v>0</v>
      </c>
      <c r="G120" s="50">
        <v>20</v>
      </c>
      <c r="H120" s="50">
        <f t="shared" si="3"/>
        <v>0</v>
      </c>
      <c r="I120" s="50"/>
      <c r="J120" s="50"/>
      <c r="K120" s="73">
        <f t="shared" si="2"/>
        <v>20</v>
      </c>
      <c r="L120" s="74"/>
      <c r="M120" s="75"/>
    </row>
    <row r="121" spans="1:13" s="2" customFormat="1" ht="12" x14ac:dyDescent="0.2">
      <c r="A121" s="45" t="s">
        <v>63</v>
      </c>
      <c r="B121" s="150"/>
      <c r="C121" s="151"/>
      <c r="D121" s="152"/>
      <c r="E121" s="49"/>
      <c r="F121" s="50"/>
      <c r="G121" s="50"/>
      <c r="H121" s="50"/>
      <c r="I121" s="50"/>
      <c r="J121" s="50"/>
      <c r="K121" s="73"/>
      <c r="L121" s="74"/>
      <c r="M121" s="75"/>
    </row>
    <row r="122" spans="1:13" s="2" customFormat="1" ht="12" x14ac:dyDescent="0.2">
      <c r="A122" s="45" t="s">
        <v>69</v>
      </c>
      <c r="B122" s="150"/>
      <c r="C122" s="151"/>
      <c r="D122" s="152"/>
      <c r="E122" s="49"/>
      <c r="F122" s="50"/>
      <c r="G122" s="50"/>
      <c r="H122" s="50"/>
      <c r="I122" s="50"/>
      <c r="J122" s="50"/>
      <c r="K122" s="73"/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 t="e">
        <f>G123/E123</f>
        <v>#DIV/0!</v>
      </c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0</v>
      </c>
      <c r="I124" s="50"/>
      <c r="J124" s="50"/>
      <c r="K124" s="73" t="e">
        <f t="shared" si="2"/>
        <v>#DIV/0!</v>
      </c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6</v>
      </c>
      <c r="D139" s="58"/>
      <c r="E139" s="34" t="s">
        <v>77</v>
      </c>
      <c r="F139" s="43"/>
      <c r="G139" s="44"/>
      <c r="H139" s="34" t="s">
        <v>82</v>
      </c>
      <c r="I139" s="43"/>
      <c r="J139" s="44"/>
    </row>
    <row r="140" spans="1:13" x14ac:dyDescent="0.25">
      <c r="A140" s="58"/>
      <c r="B140" s="34" t="s">
        <v>36</v>
      </c>
      <c r="C140" s="44">
        <v>4</v>
      </c>
      <c r="D140" s="58"/>
      <c r="E140" s="34" t="s">
        <v>78</v>
      </c>
      <c r="F140" s="43"/>
      <c r="G140" s="44"/>
      <c r="H140" s="34" t="s">
        <v>83</v>
      </c>
      <c r="I140" s="43"/>
      <c r="J140" s="44"/>
    </row>
    <row r="141" spans="1:13" x14ac:dyDescent="0.25">
      <c r="A141" s="58"/>
      <c r="B141" s="34" t="s">
        <v>73</v>
      </c>
      <c r="C141" s="44">
        <v>1</v>
      </c>
      <c r="D141" s="58"/>
      <c r="E141" s="34" t="s">
        <v>79</v>
      </c>
      <c r="F141" s="43"/>
      <c r="G141" s="44"/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1</v>
      </c>
      <c r="D142" s="58"/>
      <c r="E142" s="34" t="s">
        <v>80</v>
      </c>
      <c r="F142" s="49"/>
      <c r="G142" s="50"/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12</v>
      </c>
      <c r="D143" s="58"/>
      <c r="E143" s="34" t="s">
        <v>81</v>
      </c>
      <c r="F143" s="43"/>
      <c r="G143" s="44"/>
      <c r="H143" s="34" t="s">
        <v>86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2018-07-17T17:36:03Z</dcterms:modified>
</cp:coreProperties>
</file>